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120" windowWidth="18315" windowHeight="11760"/>
  </bookViews>
  <sheets>
    <sheet name="Z2201　14A" sheetId="1" r:id="rId1"/>
  </sheets>
  <definedNames>
    <definedName name="_xlnm.Print_Area" localSheetId="0">'Z2201　14A'!$A$1:$O$35</definedName>
  </definedNames>
  <calcPr calcId="145621"/>
</workbook>
</file>

<file path=xl/calcChain.xml><?xml version="1.0" encoding="utf-8"?>
<calcChain xmlns="http://schemas.openxmlformats.org/spreadsheetml/2006/main">
  <c r="L18" i="1" l="1"/>
  <c r="I18" i="1"/>
  <c r="G18" i="1"/>
  <c r="F18" i="1"/>
  <c r="E18" i="1"/>
  <c r="D18" i="1"/>
  <c r="B18" i="1"/>
  <c r="C18" i="1" s="1"/>
  <c r="L19" i="1"/>
  <c r="I19" i="1"/>
  <c r="G19" i="1"/>
  <c r="F19" i="1"/>
  <c r="E19" i="1"/>
  <c r="D19" i="1"/>
  <c r="B19" i="1"/>
  <c r="C19" i="1" s="1"/>
  <c r="L17" i="1"/>
  <c r="F17" i="1"/>
  <c r="E17" i="1"/>
  <c r="D17" i="1"/>
  <c r="I17" i="1"/>
  <c r="G17" i="1"/>
  <c r="B17" i="1"/>
  <c r="C17" i="1" s="1"/>
  <c r="M18" i="1" l="1"/>
  <c r="M19" i="1"/>
  <c r="O19" i="1"/>
  <c r="O18" i="1"/>
  <c r="M17" i="1"/>
  <c r="O17" i="1"/>
</calcChain>
</file>

<file path=xl/sharedStrings.xml><?xml version="1.0" encoding="utf-8"?>
<sst xmlns="http://schemas.openxmlformats.org/spreadsheetml/2006/main" count="46" uniqueCount="32">
  <si>
    <t>mm</t>
    <phoneticPr fontId="1"/>
  </si>
  <si>
    <t>～</t>
    <phoneticPr fontId="1"/>
  </si>
  <si>
    <t>5.65√A</t>
    <phoneticPr fontId="1"/>
  </si>
  <si>
    <t>5.5D</t>
    <phoneticPr fontId="1"/>
  </si>
  <si>
    <t>7D</t>
    <phoneticPr fontId="1"/>
  </si>
  <si>
    <t>5D</t>
    <phoneticPr fontId="1"/>
  </si>
  <si>
    <t>5.65D</t>
    <phoneticPr fontId="1"/>
  </si>
  <si>
    <t>5.26D</t>
    <phoneticPr fontId="1"/>
  </si>
  <si>
    <r>
      <rPr>
        <sz val="11"/>
        <color theme="1"/>
        <rFont val="ＭＳ Ｐゴシック"/>
        <family val="2"/>
        <charset val="128"/>
        <scheme val="minor"/>
      </rPr>
      <t>mm</t>
    </r>
    <r>
      <rPr>
        <vertAlign val="superscript"/>
        <sz val="11"/>
        <color theme="1"/>
        <rFont val="ＭＳ Ｐゴシック"/>
        <family val="3"/>
        <charset val="128"/>
        <scheme val="minor"/>
      </rPr>
      <t>2</t>
    </r>
    <phoneticPr fontId="1"/>
  </si>
  <si>
    <t>15以上</t>
    <phoneticPr fontId="1"/>
  </si>
  <si>
    <t>mm(なるべく7D)</t>
    <phoneticPr fontId="1"/>
  </si>
  <si>
    <t>両側</t>
    <rPh sb="0" eb="2">
      <t>リョウガワ</t>
    </rPh>
    <phoneticPr fontId="1"/>
  </si>
  <si>
    <t>断面積 A</t>
    <rPh sb="0" eb="3">
      <t>ダンメンセキ</t>
    </rPh>
    <phoneticPr fontId="1"/>
  </si>
  <si>
    <t>平行部の長さ P</t>
    <rPh sb="0" eb="2">
      <t>ヘイコウ</t>
    </rPh>
    <rPh sb="2" eb="3">
      <t>ブ</t>
    </rPh>
    <rPh sb="4" eb="5">
      <t>ナガ</t>
    </rPh>
    <phoneticPr fontId="1"/>
  </si>
  <si>
    <t>肩部の半径 R</t>
    <rPh sb="0" eb="1">
      <t>カタ</t>
    </rPh>
    <rPh sb="1" eb="2">
      <t>ブ</t>
    </rPh>
    <rPh sb="3" eb="5">
      <t>ハンケイ</t>
    </rPh>
    <phoneticPr fontId="1"/>
  </si>
  <si>
    <t>つかみ部の直径 D´</t>
    <rPh sb="3" eb="4">
      <t>ブ</t>
    </rPh>
    <rPh sb="5" eb="6">
      <t>チョク</t>
    </rPh>
    <rPh sb="6" eb="7">
      <t>ケイ</t>
    </rPh>
    <phoneticPr fontId="1"/>
  </si>
  <si>
    <t>肩部の長さ E</t>
    <rPh sb="0" eb="2">
      <t>カタブ</t>
    </rPh>
    <rPh sb="3" eb="4">
      <t>ナガ</t>
    </rPh>
    <phoneticPr fontId="1"/>
  </si>
  <si>
    <t>(平行部が円形)</t>
    <rPh sb="1" eb="3">
      <t>ヘイコウ</t>
    </rPh>
    <rPh sb="3" eb="4">
      <t>ブ</t>
    </rPh>
    <rPh sb="5" eb="7">
      <t>エンケイ</t>
    </rPh>
    <phoneticPr fontId="1"/>
  </si>
  <si>
    <t>(平行部が角形)</t>
    <rPh sb="1" eb="3">
      <t>ヘイコウ</t>
    </rPh>
    <rPh sb="3" eb="4">
      <t>ブ</t>
    </rPh>
    <rPh sb="5" eb="7">
      <t>カクガタ</t>
    </rPh>
    <phoneticPr fontId="1"/>
  </si>
  <si>
    <t>(平行部が六角)</t>
    <rPh sb="1" eb="3">
      <t>ヘイコウ</t>
    </rPh>
    <rPh sb="3" eb="4">
      <t>ブ</t>
    </rPh>
    <rPh sb="5" eb="7">
      <t>ロッカク</t>
    </rPh>
    <phoneticPr fontId="1"/>
  </si>
  <si>
    <t>平行部 P＋肩部の長さ E</t>
    <rPh sb="0" eb="2">
      <t>ヘイコウ</t>
    </rPh>
    <rPh sb="2" eb="3">
      <t>ブ</t>
    </rPh>
    <rPh sb="6" eb="8">
      <t>カタブ</t>
    </rPh>
    <rPh sb="9" eb="10">
      <t>ナガ</t>
    </rPh>
    <phoneticPr fontId="1"/>
  </si>
  <si>
    <t>平行部の直径 D</t>
    <rPh sb="0" eb="2">
      <t>ヘイコウ</t>
    </rPh>
    <rPh sb="2" eb="3">
      <t>ブ</t>
    </rPh>
    <rPh sb="4" eb="6">
      <t>チョッケイ</t>
    </rPh>
    <phoneticPr fontId="1"/>
  </si>
  <si>
    <t>JIS Z 2201 14A号試験片(断面が円形、角形、六角の場合）</t>
    <rPh sb="14" eb="15">
      <t>ゴウ</t>
    </rPh>
    <rPh sb="15" eb="17">
      <t>シケン</t>
    </rPh>
    <rPh sb="17" eb="18">
      <t>ヘン</t>
    </rPh>
    <rPh sb="31" eb="33">
      <t>バアイ</t>
    </rPh>
    <phoneticPr fontId="1"/>
  </si>
  <si>
    <t>標点距離 L</t>
    <rPh sb="0" eb="4">
      <t>ヒョウテンキョリ</t>
    </rPh>
    <rPh sb="2" eb="4">
      <t>キョリ</t>
    </rPh>
    <phoneticPr fontId="1"/>
  </si>
  <si>
    <t>◎国際規格による材料の場合は、JISの表をご覧下さい。</t>
    <rPh sb="1" eb="3">
      <t>コクサイ</t>
    </rPh>
    <rPh sb="3" eb="5">
      <t>キカク</t>
    </rPh>
    <rPh sb="8" eb="10">
      <t>ザイリョウ</t>
    </rPh>
    <rPh sb="11" eb="13">
      <t>バアイ</t>
    </rPh>
    <rPh sb="19" eb="20">
      <t>ヒョウ</t>
    </rPh>
    <rPh sb="22" eb="23">
      <t>ラン</t>
    </rPh>
    <rPh sb="23" eb="24">
      <t>クダ</t>
    </rPh>
    <phoneticPr fontId="1"/>
  </si>
  <si>
    <t>福島県ハイテクプラザ　いわき技術研究センター　　佐藤 善久</t>
    <rPh sb="0" eb="3">
      <t>フクシマケン</t>
    </rPh>
    <rPh sb="14" eb="16">
      <t>ギジュツ</t>
    </rPh>
    <rPh sb="16" eb="18">
      <t>ケンキュウ</t>
    </rPh>
    <rPh sb="24" eb="26">
      <t>サトウ</t>
    </rPh>
    <rPh sb="27" eb="29">
      <t>ゼンキュウ</t>
    </rPh>
    <phoneticPr fontId="1"/>
  </si>
  <si>
    <t>比例試験片の寸法計算シート</t>
    <phoneticPr fontId="1"/>
  </si>
  <si>
    <t>　製品や端材を加工して作製した試験片を用いて引っ張り試験を行う場合、大きさや形状によっては定型試験片が作れない場合があります。
　このときは、下表で計算した寸法をもとに“比例試験片”を作製し、同様の引張試験で対応できる場合があります。
　比例試験片の寸法（評点距離、平行部の長さ、肩部の半径）には決め方があり、これを計算します。</t>
    <rPh sb="7" eb="9">
      <t>カコウ</t>
    </rPh>
    <rPh sb="11" eb="13">
      <t>サクセイ</t>
    </rPh>
    <rPh sb="19" eb="20">
      <t>モチ</t>
    </rPh>
    <rPh sb="31" eb="33">
      <t>バアイ</t>
    </rPh>
    <rPh sb="51" eb="52">
      <t>ツク</t>
    </rPh>
    <rPh sb="71" eb="72">
      <t>シタ</t>
    </rPh>
    <rPh sb="92" eb="94">
      <t>サクセイ</t>
    </rPh>
    <rPh sb="96" eb="98">
      <t>ドウヨウ</t>
    </rPh>
    <rPh sb="104" eb="106">
      <t>タイオウ</t>
    </rPh>
    <rPh sb="109" eb="111">
      <t>バアイ</t>
    </rPh>
    <rPh sb="158" eb="160">
      <t>ケイサン</t>
    </rPh>
    <phoneticPr fontId="1"/>
  </si>
  <si>
    <t>使い方</t>
    <rPh sb="0" eb="1">
      <t>ツカ</t>
    </rPh>
    <rPh sb="2" eb="3">
      <t>カタ</t>
    </rPh>
    <phoneticPr fontId="1"/>
  </si>
  <si>
    <t>◎つかみ部の径は平行部の径と同一寸法とすることができます。この場合、つかみの間隔P≧８Dとします。</t>
    <rPh sb="4" eb="5">
      <t>ブ</t>
    </rPh>
    <rPh sb="6" eb="7">
      <t>ケイ</t>
    </rPh>
    <rPh sb="8" eb="10">
      <t>ヘイコウ</t>
    </rPh>
    <rPh sb="10" eb="11">
      <t>ブ</t>
    </rPh>
    <rPh sb="12" eb="13">
      <t>ケイ</t>
    </rPh>
    <rPh sb="14" eb="16">
      <t>ドウイツ</t>
    </rPh>
    <rPh sb="16" eb="18">
      <t>スンポウ</t>
    </rPh>
    <phoneticPr fontId="1"/>
  </si>
  <si>
    <t>◎実際に試験片を製作する場合、つかみ部の長さは試験機に依存しますので、担当者にご確認ください。</t>
    <rPh sb="1" eb="3">
      <t>ジッサイ</t>
    </rPh>
    <rPh sb="4" eb="7">
      <t>シケンヘン</t>
    </rPh>
    <rPh sb="8" eb="10">
      <t>セイサク</t>
    </rPh>
    <rPh sb="12" eb="14">
      <t>バアイ</t>
    </rPh>
    <rPh sb="35" eb="37">
      <t>タントウ</t>
    </rPh>
    <phoneticPr fontId="1"/>
  </si>
  <si>
    <r>
      <t>　棒状の断面形状を有する試験片の場合は、下の表（</t>
    </r>
    <r>
      <rPr>
        <sz val="11"/>
        <color rgb="FFFFFF00"/>
        <rFont val="ＭＳ Ｐゴシック"/>
        <family val="3"/>
        <charset val="128"/>
        <scheme val="minor"/>
      </rPr>
      <t>■</t>
    </r>
    <r>
      <rPr>
        <sz val="11"/>
        <color theme="1"/>
        <rFont val="ＭＳ Ｐゴシック"/>
        <family val="3"/>
        <charset val="128"/>
        <scheme val="minor"/>
      </rPr>
      <t>に数字を入れる）で寸法が計算できます。</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</si>
</sst>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6"/>
      <name val="ＭＳ Ｐゴシック"/>
      <family val="2"/>
      <charset val="128"/>
      <scheme val="minor"/>
    </font>
    <font>
      <vertAlign val="superscript"/>
      <sz val="11"/>
      <color theme="1"/>
      <name val="ＭＳ Ｐゴシック"/>
      <family val="3"/>
      <charset val="128"/>
      <scheme val="minor"/>
    </font>
    <font>
      <sz val="11"/>
      <color theme="1"/>
      <name val="ＭＳ Ｐゴシック"/>
      <family val="3"/>
      <charset val="128"/>
      <scheme val="minor"/>
    </font>
    <font>
      <b/>
      <u/>
      <sz val="11"/>
      <color theme="1"/>
      <name val="ＭＳ Ｐゴシック"/>
      <family val="3"/>
      <charset val="128"/>
      <scheme val="minor"/>
    </font>
    <font>
      <b/>
      <u/>
      <sz val="14"/>
      <color theme="1"/>
      <name val="ＭＳ Ｐゴシック"/>
      <family val="3"/>
      <charset val="128"/>
      <scheme val="minor"/>
    </font>
    <font>
      <sz val="11"/>
      <color theme="1"/>
      <name val="ＭＳ Ｐゴシック"/>
      <family val="2"/>
      <charset val="128"/>
      <scheme val="major"/>
    </font>
    <font>
      <sz val="12"/>
      <color theme="1"/>
      <name val="ＭＳ Ｐゴシック"/>
      <family val="3"/>
      <charset val="128"/>
      <scheme val="minor"/>
    </font>
    <font>
      <sz val="20"/>
      <color theme="1"/>
      <name val="ＭＳ Ｐゴシック"/>
      <family val="3"/>
      <charset val="128"/>
      <scheme val="minor"/>
    </font>
    <font>
      <sz val="11"/>
      <color rgb="FFFFFF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4">
    <border>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71">
    <xf numFmtId="0" fontId="0" fillId="0" borderId="0" xfId="0">
      <alignment vertical="center"/>
    </xf>
    <xf numFmtId="0" fontId="0" fillId="0" borderId="1" xfId="0" applyBorder="1" applyAlignment="1">
      <alignment horizontal="center" vertical="center"/>
    </xf>
    <xf numFmtId="0" fontId="0" fillId="0" borderId="2" xfId="0" applyBorder="1">
      <alignment vertical="center"/>
    </xf>
    <xf numFmtId="0" fontId="0" fillId="0" borderId="4" xfId="0" applyFill="1"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3" xfId="0"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9" xfId="0" applyBorder="1">
      <alignment vertical="center"/>
    </xf>
    <xf numFmtId="0" fontId="0" fillId="0" borderId="5" xfId="0" applyBorder="1">
      <alignment vertical="center"/>
    </xf>
    <xf numFmtId="0" fontId="0" fillId="0" borderId="1" xfId="0" applyBorder="1">
      <alignment vertical="center"/>
    </xf>
    <xf numFmtId="0" fontId="0" fillId="0" borderId="7" xfId="0" applyBorder="1">
      <alignment vertical="center"/>
    </xf>
    <xf numFmtId="0" fontId="0" fillId="2" borderId="2" xfId="0" applyFill="1" applyBorder="1" applyAlignment="1" applyProtection="1">
      <alignment horizontal="center" vertical="center"/>
      <protection locked="0"/>
    </xf>
    <xf numFmtId="0" fontId="0" fillId="0" borderId="13" xfId="0" applyBorder="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2" xfId="0" applyFill="1" applyBorder="1" applyAlignment="1">
      <alignment horizontal="center" vertical="center"/>
    </xf>
    <xf numFmtId="0" fontId="0" fillId="0" borderId="15" xfId="0" applyBorder="1" applyAlignment="1">
      <alignment horizontal="center" vertical="center"/>
    </xf>
    <xf numFmtId="0" fontId="0" fillId="2" borderId="5" xfId="0" applyFill="1" applyBorder="1" applyProtection="1">
      <alignment vertical="center"/>
      <protection locked="0"/>
    </xf>
    <xf numFmtId="0" fontId="4" fillId="0" borderId="0" xfId="0" applyFont="1">
      <alignment vertical="center"/>
    </xf>
    <xf numFmtId="0" fontId="0" fillId="2" borderId="16" xfId="0" applyFill="1" applyBorder="1" applyProtection="1">
      <alignment vertical="center"/>
      <protection locked="0"/>
    </xf>
    <xf numFmtId="0" fontId="0" fillId="0" borderId="17" xfId="0" applyBorder="1">
      <alignment vertical="center"/>
    </xf>
    <xf numFmtId="0" fontId="0" fillId="0" borderId="18" xfId="0" applyBorder="1">
      <alignment vertical="center"/>
    </xf>
    <xf numFmtId="0" fontId="0" fillId="0" borderId="18" xfId="0" applyBorder="1" applyAlignment="1">
      <alignment horizontal="center" vertical="center"/>
    </xf>
    <xf numFmtId="0" fontId="0" fillId="2" borderId="17" xfId="0" applyFill="1" applyBorder="1" applyAlignment="1" applyProtection="1">
      <alignment horizontal="center" vertical="center"/>
      <protection locked="0"/>
    </xf>
    <xf numFmtId="0" fontId="0" fillId="0" borderId="16" xfId="0" applyBorder="1">
      <alignment vertical="center"/>
    </xf>
    <xf numFmtId="0" fontId="0" fillId="0" borderId="19" xfId="0" applyBorder="1">
      <alignment vertical="center"/>
    </xf>
    <xf numFmtId="0" fontId="0" fillId="2" borderId="20" xfId="0" applyFill="1" applyBorder="1" applyProtection="1">
      <alignment vertical="center"/>
      <protection locked="0"/>
    </xf>
    <xf numFmtId="0" fontId="0" fillId="0" borderId="21" xfId="0" applyBorder="1">
      <alignment vertical="center"/>
    </xf>
    <xf numFmtId="0" fontId="0" fillId="0" borderId="22" xfId="0" applyBorder="1">
      <alignment vertical="center"/>
    </xf>
    <xf numFmtId="0" fontId="0" fillId="0" borderId="22" xfId="0" applyBorder="1" applyAlignment="1">
      <alignment horizontal="center" vertical="center"/>
    </xf>
    <xf numFmtId="0" fontId="0" fillId="2" borderId="21" xfId="0" applyFill="1" applyBorder="1" applyAlignment="1" applyProtection="1">
      <alignment horizontal="center" vertical="center"/>
      <protection locked="0"/>
    </xf>
    <xf numFmtId="0" fontId="0" fillId="0" borderId="20" xfId="0" applyBorder="1">
      <alignment vertical="center"/>
    </xf>
    <xf numFmtId="0" fontId="0" fillId="0" borderId="23" xfId="0" applyBorder="1">
      <alignment vertical="center"/>
    </xf>
    <xf numFmtId="0" fontId="0" fillId="0" borderId="0" xfId="0" applyAlignment="1">
      <alignment horizontal="left" vertical="top"/>
    </xf>
    <xf numFmtId="0" fontId="0" fillId="0" borderId="0" xfId="0" applyAlignment="1">
      <alignment vertical="center" wrapText="1"/>
    </xf>
    <xf numFmtId="0" fontId="0" fillId="0" borderId="0" xfId="0" applyAlignment="1">
      <alignment vertical="center"/>
    </xf>
    <xf numFmtId="0" fontId="3" fillId="0" borderId="0" xfId="0" applyFont="1">
      <alignment vertical="center"/>
    </xf>
    <xf numFmtId="0" fontId="3" fillId="0" borderId="0" xfId="0" applyFont="1" applyAlignment="1">
      <alignment horizontal="left" vertical="top" wrapText="1"/>
    </xf>
    <xf numFmtId="0" fontId="0" fillId="0" borderId="0" xfId="0"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top" wrapText="1"/>
    </xf>
    <xf numFmtId="0" fontId="6" fillId="0" borderId="0" xfId="0" applyFont="1" applyBorder="1" applyAlignment="1">
      <alignment vertical="center" wrapText="1"/>
    </xf>
    <xf numFmtId="0" fontId="7" fillId="0" borderId="0" xfId="0" applyFont="1" applyAlignment="1">
      <alignment horizontal="center" vertical="center"/>
    </xf>
    <xf numFmtId="0" fontId="0" fillId="0" borderId="0" xfId="0">
      <alignment vertical="center"/>
    </xf>
    <xf numFmtId="0" fontId="4" fillId="0" borderId="0" xfId="0" applyFont="1">
      <alignment vertical="center"/>
    </xf>
    <xf numFmtId="0" fontId="8"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0" fillId="0" borderId="0" xfId="0" applyAlignment="1">
      <alignment vertical="center" wrapText="1"/>
    </xf>
    <xf numFmtId="0" fontId="3" fillId="0" borderId="0" xfId="0" applyFont="1" applyAlignment="1">
      <alignment horizontal="left" vertical="top" wrapText="1"/>
    </xf>
    <xf numFmtId="0" fontId="6" fillId="0" borderId="1" xfId="0" applyFont="1" applyBorder="1" applyAlignment="1">
      <alignment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3" xfId="0" applyFill="1" applyBorder="1" applyAlignment="1">
      <alignment horizontal="center" vertical="center"/>
    </xf>
    <xf numFmtId="0" fontId="0" fillId="0" borderId="0" xfId="0" applyBorder="1" applyAlignment="1">
      <alignment vertical="center"/>
    </xf>
    <xf numFmtId="0" fontId="0" fillId="0" borderId="6" xfId="0" applyBorder="1" applyAlignment="1">
      <alignment vertical="center"/>
    </xf>
    <xf numFmtId="0" fontId="0" fillId="0" borderId="10" xfId="0" applyBorder="1"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vertical="center"/>
    </xf>
    <xf numFmtId="0" fontId="0" fillId="0" borderId="0" xfId="0" applyFill="1" applyBorder="1" applyProtection="1">
      <alignment vertical="center"/>
    </xf>
    <xf numFmtId="0" fontId="0" fillId="0" borderId="0" xfId="0" applyBorder="1" applyProtection="1">
      <alignment vertical="center"/>
    </xf>
    <xf numFmtId="0" fontId="0" fillId="0" borderId="0" xfId="0"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Protection="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23</xdr:row>
      <xdr:rowOff>66675</xdr:rowOff>
    </xdr:from>
    <xdr:to>
      <xdr:col>6</xdr:col>
      <xdr:colOff>323256</xdr:colOff>
      <xdr:row>34</xdr:row>
      <xdr:rowOff>56916</xdr:rowOff>
    </xdr:to>
    <xdr:pic>
      <xdr:nvPicPr>
        <xdr:cNvPr id="2" name="図 1"/>
        <xdr:cNvPicPr>
          <a:picLocks noChangeAspect="1"/>
        </xdr:cNvPicPr>
      </xdr:nvPicPr>
      <xdr:blipFill>
        <a:blip xmlns:r="http://schemas.openxmlformats.org/officeDocument/2006/relationships" r:embed="rId1"/>
        <a:stretch>
          <a:fillRect/>
        </a:stretch>
      </xdr:blipFill>
      <xdr:spPr>
        <a:xfrm>
          <a:off x="1123950" y="3190875"/>
          <a:ext cx="4752381" cy="187619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tabSelected="1" workbookViewId="0">
      <selection activeCell="A17" sqref="A17"/>
    </sheetView>
  </sheetViews>
  <sheetFormatPr defaultRowHeight="13.5" x14ac:dyDescent="0.15"/>
  <cols>
    <col min="1" max="1" width="14" customWidth="1"/>
    <col min="4" max="6" width="13.625" customWidth="1"/>
    <col min="7" max="7" width="5.625" customWidth="1"/>
    <col min="8" max="8" width="3" customWidth="1"/>
    <col min="9" max="9" width="5.625" customWidth="1"/>
    <col min="10" max="10" width="12.25" customWidth="1"/>
    <col min="11" max="11" width="16.375" customWidth="1"/>
    <col min="12" max="12" width="11.75" customWidth="1"/>
    <col min="13" max="13" width="9.625" customWidth="1"/>
    <col min="14" max="14" width="3" customWidth="1"/>
    <col min="15" max="15" width="9.625" customWidth="1"/>
  </cols>
  <sheetData>
    <row r="1" spans="1:15" ht="24" x14ac:dyDescent="0.15">
      <c r="A1" s="49" t="s">
        <v>26</v>
      </c>
      <c r="B1" s="50"/>
      <c r="C1" s="50"/>
      <c r="D1" s="50"/>
      <c r="E1" s="50"/>
      <c r="F1" s="50"/>
      <c r="G1" s="50"/>
      <c r="H1" s="50"/>
      <c r="I1" s="50"/>
      <c r="J1" s="50"/>
      <c r="K1" s="50"/>
      <c r="L1" s="50"/>
      <c r="M1" s="50"/>
      <c r="N1" s="50"/>
      <c r="O1" s="50"/>
    </row>
    <row r="2" spans="1:15" s="40" customFormat="1" x14ac:dyDescent="0.15">
      <c r="A2" s="43"/>
      <c r="B2" s="43"/>
      <c r="C2" s="43"/>
      <c r="D2" s="43"/>
      <c r="E2" s="43"/>
      <c r="F2" s="43"/>
      <c r="G2" s="43"/>
      <c r="H2" s="43"/>
      <c r="I2" s="43"/>
      <c r="J2" s="43"/>
      <c r="K2" s="43"/>
      <c r="L2" s="43"/>
      <c r="M2" s="43"/>
      <c r="N2" s="43"/>
      <c r="O2" s="43"/>
    </row>
    <row r="3" spans="1:15" ht="14.25" x14ac:dyDescent="0.15">
      <c r="A3" s="51" t="s">
        <v>25</v>
      </c>
      <c r="B3" s="50"/>
      <c r="C3" s="50"/>
      <c r="D3" s="50"/>
      <c r="E3" s="50"/>
      <c r="F3" s="50"/>
      <c r="G3" s="50"/>
      <c r="H3" s="50"/>
      <c r="I3" s="50"/>
      <c r="J3" s="50"/>
      <c r="K3" s="50"/>
      <c r="L3" s="50"/>
      <c r="M3" s="50"/>
      <c r="N3" s="50"/>
      <c r="O3" s="50"/>
    </row>
    <row r="4" spans="1:15" ht="14.25" x14ac:dyDescent="0.15">
      <c r="A4" s="46"/>
      <c r="B4" s="42"/>
      <c r="C4" s="42"/>
      <c r="D4" s="42"/>
      <c r="E4" s="42"/>
      <c r="F4" s="42"/>
      <c r="G4" s="42"/>
      <c r="H4" s="42"/>
      <c r="I4" s="42"/>
      <c r="J4" s="42"/>
      <c r="K4" s="42"/>
      <c r="L4" s="42"/>
      <c r="M4" s="42"/>
      <c r="N4" s="42"/>
      <c r="O4" s="42"/>
    </row>
    <row r="6" spans="1:15" ht="51.75" customHeight="1" x14ac:dyDescent="0.15">
      <c r="A6" s="52" t="s">
        <v>27</v>
      </c>
      <c r="B6" s="52"/>
      <c r="C6" s="52"/>
      <c r="D6" s="52"/>
      <c r="E6" s="52"/>
      <c r="F6" s="52"/>
      <c r="G6" s="52"/>
      <c r="H6" s="52"/>
      <c r="I6" s="52"/>
      <c r="J6" s="52"/>
      <c r="K6" s="52"/>
      <c r="L6" s="52"/>
      <c r="M6" s="52"/>
      <c r="N6" s="52"/>
      <c r="O6" s="52"/>
    </row>
    <row r="8" spans="1:15" s="39" customFormat="1" ht="19.5" customHeight="1" x14ac:dyDescent="0.15">
      <c r="A8" s="44" t="s">
        <v>28</v>
      </c>
      <c r="B8" s="41"/>
      <c r="C8" s="41"/>
      <c r="D8" s="41"/>
      <c r="E8" s="41"/>
      <c r="F8" s="41"/>
      <c r="G8" s="41"/>
      <c r="H8" s="41"/>
      <c r="I8" s="41"/>
      <c r="J8" s="41"/>
      <c r="K8" s="37"/>
      <c r="L8" s="37"/>
    </row>
    <row r="9" spans="1:15" s="39" customFormat="1" ht="14.25" customHeight="1" x14ac:dyDescent="0.15">
      <c r="A9" s="53" t="s">
        <v>31</v>
      </c>
      <c r="B9" s="53"/>
      <c r="C9" s="53"/>
      <c r="D9" s="53"/>
      <c r="E9" s="53"/>
      <c r="F9" s="53"/>
      <c r="G9" s="53"/>
      <c r="H9" s="53"/>
      <c r="I9" s="53"/>
      <c r="J9" s="53"/>
      <c r="K9" s="53"/>
      <c r="L9" s="53"/>
      <c r="M9" s="53"/>
      <c r="N9" s="53"/>
      <c r="O9" s="53"/>
    </row>
    <row r="10" spans="1:15" s="39" customFormat="1" ht="14.25" customHeight="1" x14ac:dyDescent="0.15">
      <c r="A10" s="41"/>
      <c r="B10" s="41"/>
      <c r="C10" s="41"/>
      <c r="D10" s="41"/>
      <c r="E10" s="41"/>
      <c r="F10" s="41"/>
      <c r="G10" s="41"/>
      <c r="H10" s="41"/>
      <c r="I10" s="41"/>
      <c r="J10" s="41"/>
      <c r="K10" s="41"/>
      <c r="L10" s="41"/>
      <c r="M10" s="41"/>
      <c r="N10" s="41"/>
      <c r="O10" s="41"/>
    </row>
    <row r="11" spans="1:15" s="38" customFormat="1" x14ac:dyDescent="0.15"/>
    <row r="12" spans="1:15" s="40" customFormat="1" ht="14.25" thickBot="1" x14ac:dyDescent="0.2">
      <c r="A12" s="54" t="s">
        <v>22</v>
      </c>
      <c r="B12" s="54"/>
      <c r="C12" s="54"/>
      <c r="D12" s="54"/>
      <c r="E12" s="54"/>
      <c r="F12" s="54"/>
      <c r="G12" s="54"/>
      <c r="H12" s="54"/>
      <c r="I12" s="54"/>
      <c r="J12" s="54"/>
      <c r="K12" s="54"/>
      <c r="L12" s="54"/>
      <c r="M12" s="54"/>
      <c r="N12" s="54"/>
      <c r="O12" s="54"/>
    </row>
    <row r="13" spans="1:15" s="40" customFormat="1" ht="14.25" thickBot="1" x14ac:dyDescent="0.2">
      <c r="A13" s="45"/>
      <c r="B13" s="45"/>
      <c r="C13" s="45"/>
      <c r="D13" s="45"/>
      <c r="E13" s="45"/>
      <c r="F13" s="45"/>
      <c r="G13" s="45"/>
      <c r="H13" s="45"/>
      <c r="I13" s="45"/>
      <c r="J13" s="45"/>
      <c r="K13" s="45"/>
      <c r="L13" s="45"/>
      <c r="M13" s="45"/>
      <c r="N13" s="45"/>
      <c r="O13" s="45"/>
    </row>
    <row r="14" spans="1:15" x14ac:dyDescent="0.15">
      <c r="A14" s="7" t="s">
        <v>21</v>
      </c>
      <c r="B14" s="7" t="s">
        <v>12</v>
      </c>
      <c r="C14" s="55" t="s">
        <v>23</v>
      </c>
      <c r="D14" s="56"/>
      <c r="E14" s="56"/>
      <c r="F14" s="57"/>
      <c r="G14" s="55" t="s">
        <v>13</v>
      </c>
      <c r="H14" s="61"/>
      <c r="I14" s="61"/>
      <c r="J14" s="8" t="s">
        <v>14</v>
      </c>
      <c r="K14" s="9" t="s">
        <v>15</v>
      </c>
      <c r="L14" s="7" t="s">
        <v>16</v>
      </c>
      <c r="M14" s="55" t="s">
        <v>20</v>
      </c>
      <c r="N14" s="56"/>
      <c r="O14" s="57"/>
    </row>
    <row r="15" spans="1:15" x14ac:dyDescent="0.15">
      <c r="A15" s="63" t="s">
        <v>0</v>
      </c>
      <c r="B15" s="63" t="s">
        <v>8</v>
      </c>
      <c r="C15" s="4" t="s">
        <v>0</v>
      </c>
      <c r="D15" s="5" t="s">
        <v>17</v>
      </c>
      <c r="E15" s="5" t="s">
        <v>18</v>
      </c>
      <c r="F15" s="5" t="s">
        <v>19</v>
      </c>
      <c r="G15" s="62" t="s">
        <v>10</v>
      </c>
      <c r="H15" s="59"/>
      <c r="I15" s="59"/>
      <c r="J15" s="6" t="s">
        <v>0</v>
      </c>
      <c r="K15" s="4" t="s">
        <v>0</v>
      </c>
      <c r="L15" s="3" t="s">
        <v>0</v>
      </c>
      <c r="M15" s="58" t="s">
        <v>0</v>
      </c>
      <c r="N15" s="59"/>
      <c r="O15" s="60"/>
    </row>
    <row r="16" spans="1:15" ht="14.25" thickBot="1" x14ac:dyDescent="0.2">
      <c r="A16" s="64"/>
      <c r="B16" s="65"/>
      <c r="C16" s="15" t="s">
        <v>2</v>
      </c>
      <c r="D16" s="16" t="s">
        <v>5</v>
      </c>
      <c r="E16" s="16" t="s">
        <v>6</v>
      </c>
      <c r="F16" s="16" t="s">
        <v>7</v>
      </c>
      <c r="G16" s="17" t="s">
        <v>3</v>
      </c>
      <c r="H16" s="18" t="s">
        <v>1</v>
      </c>
      <c r="I16" s="18" t="s">
        <v>4</v>
      </c>
      <c r="J16" s="17" t="s">
        <v>9</v>
      </c>
      <c r="K16" s="14"/>
      <c r="L16" s="19" t="s">
        <v>11</v>
      </c>
      <c r="M16" s="17" t="s">
        <v>3</v>
      </c>
      <c r="N16" s="18" t="s">
        <v>1</v>
      </c>
      <c r="O16" s="20" t="s">
        <v>4</v>
      </c>
    </row>
    <row r="17" spans="1:15" ht="14.25" thickTop="1" x14ac:dyDescent="0.15">
      <c r="A17" s="23">
        <v>3.5</v>
      </c>
      <c r="B17" s="24">
        <f>3.141592*(A17/2)^2</f>
        <v>9.6211254999999998</v>
      </c>
      <c r="C17" s="24">
        <f>5.65*(B17)^0.5</f>
        <v>17.525135627827535</v>
      </c>
      <c r="D17" s="25">
        <f>5*A17</f>
        <v>17.5</v>
      </c>
      <c r="E17" s="25">
        <f>5.65*A17</f>
        <v>19.775000000000002</v>
      </c>
      <c r="F17" s="25">
        <f>5.26*A17</f>
        <v>18.41</v>
      </c>
      <c r="G17" s="24">
        <f>5.5*A17</f>
        <v>19.25</v>
      </c>
      <c r="H17" s="26" t="s">
        <v>1</v>
      </c>
      <c r="I17" s="25">
        <f>7*A17</f>
        <v>24.5</v>
      </c>
      <c r="J17" s="27">
        <v>15</v>
      </c>
      <c r="K17" s="27">
        <v>10</v>
      </c>
      <c r="L17" s="28">
        <f>((1-(($J$17-($K$17-A17)/2)/$J$17)^2)^0.5)*$J$17*2</f>
        <v>18.648056198971517</v>
      </c>
      <c r="M17" s="24">
        <f>G17+L17</f>
        <v>37.898056198971517</v>
      </c>
      <c r="N17" s="26" t="s">
        <v>1</v>
      </c>
      <c r="O17" s="29">
        <f>I17+L17</f>
        <v>43.148056198971517</v>
      </c>
    </row>
    <row r="18" spans="1:15" x14ac:dyDescent="0.15">
      <c r="A18" s="30">
        <v>4.5</v>
      </c>
      <c r="B18" s="31">
        <f>3.141592*(A18/2)^2</f>
        <v>15.9043095</v>
      </c>
      <c r="C18" s="31">
        <f>5.65*(B18)^0.5</f>
        <v>22.532317235778258</v>
      </c>
      <c r="D18" s="32">
        <f>5*A18</f>
        <v>22.5</v>
      </c>
      <c r="E18" s="32">
        <f>5.65*A18</f>
        <v>25.425000000000001</v>
      </c>
      <c r="F18" s="32">
        <f>5.26*A18</f>
        <v>23.669999999999998</v>
      </c>
      <c r="G18" s="31">
        <f>5.5*A18</f>
        <v>24.75</v>
      </c>
      <c r="H18" s="33" t="s">
        <v>1</v>
      </c>
      <c r="I18" s="32">
        <f>7*A18</f>
        <v>31.5</v>
      </c>
      <c r="J18" s="34">
        <v>15</v>
      </c>
      <c r="K18" s="34">
        <v>10</v>
      </c>
      <c r="L18" s="35">
        <f>((1-(($J$17-($K$17-A18)/2)/$J$17)^2)^0.5)*$J$17*2</f>
        <v>17.313289693180785</v>
      </c>
      <c r="M18" s="31">
        <f>G18+L18</f>
        <v>42.063289693180785</v>
      </c>
      <c r="N18" s="33" t="s">
        <v>1</v>
      </c>
      <c r="O18" s="36">
        <f>I18+L18</f>
        <v>48.813289693180785</v>
      </c>
    </row>
    <row r="19" spans="1:15" ht="14.25" thickBot="1" x14ac:dyDescent="0.2">
      <c r="A19" s="21">
        <v>5.5</v>
      </c>
      <c r="B19" s="2">
        <f>3.141592*(A19/2)^2</f>
        <v>23.7582895</v>
      </c>
      <c r="C19" s="2">
        <f>5.65*(B19)^0.5</f>
        <v>27.539498843728985</v>
      </c>
      <c r="D19" s="11">
        <f>5*A19</f>
        <v>27.5</v>
      </c>
      <c r="E19" s="11">
        <f>5.65*A19</f>
        <v>31.075000000000003</v>
      </c>
      <c r="F19" s="11">
        <f>5.26*A19</f>
        <v>28.93</v>
      </c>
      <c r="G19" s="2">
        <f>5.5*A19</f>
        <v>30.25</v>
      </c>
      <c r="H19" s="1" t="s">
        <v>1</v>
      </c>
      <c r="I19" s="11">
        <f>7*A19</f>
        <v>38.5</v>
      </c>
      <c r="J19" s="13">
        <v>15</v>
      </c>
      <c r="K19" s="13">
        <v>10</v>
      </c>
      <c r="L19" s="10">
        <f>((1-(($J$17-($K$17-A19)/2)/$J$17)^2)^0.5)*$J$17*2</f>
        <v>15.803480629279111</v>
      </c>
      <c r="M19" s="2">
        <f>G19+L19</f>
        <v>46.053480629279107</v>
      </c>
      <c r="N19" s="1" t="s">
        <v>1</v>
      </c>
      <c r="O19" s="12">
        <f>I19+L19</f>
        <v>54.303480629279107</v>
      </c>
    </row>
    <row r="20" spans="1:15" s="70" customFormat="1" x14ac:dyDescent="0.15">
      <c r="A20" s="66"/>
      <c r="B20" s="67"/>
      <c r="C20" s="67"/>
      <c r="D20" s="67"/>
      <c r="E20" s="67"/>
      <c r="F20" s="67"/>
      <c r="G20" s="67"/>
      <c r="H20" s="68"/>
      <c r="I20" s="67"/>
      <c r="J20" s="69"/>
      <c r="K20" s="69"/>
      <c r="L20" s="67"/>
      <c r="M20" s="67"/>
      <c r="N20" s="68"/>
      <c r="O20" s="67"/>
    </row>
    <row r="21" spans="1:15" x14ac:dyDescent="0.15">
      <c r="B21" s="47" t="s">
        <v>29</v>
      </c>
      <c r="C21" s="47"/>
      <c r="D21" s="47"/>
      <c r="E21" s="47"/>
      <c r="F21" s="47"/>
      <c r="G21" s="47"/>
      <c r="H21" s="47"/>
      <c r="I21" s="47"/>
      <c r="J21" s="47"/>
      <c r="K21" s="47"/>
      <c r="L21" s="47"/>
      <c r="M21" s="47"/>
      <c r="N21" s="47"/>
      <c r="O21" s="47"/>
    </row>
    <row r="22" spans="1:15" x14ac:dyDescent="0.15">
      <c r="B22" s="47" t="s">
        <v>24</v>
      </c>
      <c r="C22" s="47"/>
      <c r="D22" s="47"/>
      <c r="E22" s="47"/>
      <c r="F22" s="47"/>
      <c r="G22" s="47"/>
      <c r="H22" s="47"/>
      <c r="I22" s="47"/>
      <c r="J22" s="47"/>
      <c r="K22" s="47"/>
      <c r="L22" s="47"/>
      <c r="M22" s="47"/>
      <c r="N22" s="47"/>
      <c r="O22" s="47"/>
    </row>
    <row r="23" spans="1:15" x14ac:dyDescent="0.15">
      <c r="B23" s="48" t="s">
        <v>30</v>
      </c>
      <c r="C23" s="48"/>
      <c r="D23" s="48"/>
      <c r="E23" s="48"/>
      <c r="F23" s="48"/>
      <c r="G23" s="48"/>
      <c r="H23" s="48"/>
      <c r="I23" s="48"/>
      <c r="J23" s="48"/>
      <c r="K23" s="48"/>
      <c r="L23" s="48"/>
      <c r="M23" s="48"/>
      <c r="N23" s="48"/>
      <c r="O23" s="48"/>
    </row>
    <row r="24" spans="1:15" x14ac:dyDescent="0.15">
      <c r="B24" s="22"/>
    </row>
  </sheetData>
  <sheetProtection password="86FE" sheet="1" objects="1" scenarios="1"/>
  <mergeCells count="15">
    <mergeCell ref="B21:O21"/>
    <mergeCell ref="B22:O22"/>
    <mergeCell ref="B23:O23"/>
    <mergeCell ref="A1:O1"/>
    <mergeCell ref="A3:O3"/>
    <mergeCell ref="A6:O6"/>
    <mergeCell ref="A9:O9"/>
    <mergeCell ref="A12:O12"/>
    <mergeCell ref="M14:O14"/>
    <mergeCell ref="M15:O15"/>
    <mergeCell ref="G14:I14"/>
    <mergeCell ref="G15:I15"/>
    <mergeCell ref="A15:A16"/>
    <mergeCell ref="B15:B16"/>
    <mergeCell ref="C14:F14"/>
  </mergeCells>
  <phoneticPr fontId="1"/>
  <pageMargins left="0.70866141732283472" right="0.70866141732283472" top="0.74803149606299213" bottom="0.74803149606299213" header="0.31496062992125984" footer="0.31496062992125984"/>
  <pageSetup paperSize="9"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Z2201　14A</vt:lpstr>
      <vt:lpstr>'Z2201　14A'!Print_Area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yhsatou</dc:creator>
  <cp:lastModifiedBy>福島県ハイテクプラザ</cp:lastModifiedBy>
  <cp:lastPrinted>2012-04-05T08:34:12Z</cp:lastPrinted>
  <dcterms:created xsi:type="dcterms:W3CDTF">2012-02-05T23:39:29Z</dcterms:created>
  <dcterms:modified xsi:type="dcterms:W3CDTF">2012-04-12T05:12:57Z</dcterms:modified>
</cp:coreProperties>
</file>